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建设补助 " sheetId="3" r:id="rId1"/>
    <sheet name="运营补助" sheetId="1" r:id="rId2"/>
  </sheets>
  <calcPr calcId="144525"/>
</workbook>
</file>

<file path=xl/sharedStrings.xml><?xml version="1.0" encoding="utf-8"?>
<sst xmlns="http://schemas.openxmlformats.org/spreadsheetml/2006/main" count="34" uniqueCount="23">
  <si>
    <t>2022年新城区家庭养老床位试点项目建设补助汇总表</t>
  </si>
  <si>
    <t>单位：万元</t>
  </si>
  <si>
    <t>序号</t>
  </si>
  <si>
    <t>机构名称</t>
  </si>
  <si>
    <t>建设类别</t>
  </si>
  <si>
    <t>运营时间</t>
  </si>
  <si>
    <t>试点床位数（张）</t>
  </si>
  <si>
    <t>补助标准
（元/张）</t>
  </si>
  <si>
    <t>补助总金额
（万元）</t>
  </si>
  <si>
    <t>西一路街道综合养老服务中心</t>
  </si>
  <si>
    <t>家庭养老床位</t>
  </si>
  <si>
    <t>2022年新城区家庭养老床位试点项目运营补助汇总表</t>
  </si>
  <si>
    <t>星级</t>
  </si>
  <si>
    <t>失能老年人</t>
  </si>
  <si>
    <t>半失能老人</t>
  </si>
  <si>
    <t>自理老人</t>
  </si>
  <si>
    <t>人次
合计</t>
  </si>
  <si>
    <t>奖励
金额</t>
  </si>
  <si>
    <t>市级奖励金额50%</t>
  </si>
  <si>
    <t>入住
人次</t>
  </si>
  <si>
    <t>奖励
标准</t>
  </si>
  <si>
    <t>一星级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</si>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</sst>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);[Red]\(#,##0.000\)"/>
    <numFmt numFmtId="177" formatCode="#,##0_);[Red]\(#,##0\)"/>
    <numFmt numFmtId="178" formatCode="0.00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0" xfId="49" applyFont="1" applyBorder="1" applyAlignment="1">
      <alignment horizontal="center" vertical="center"/>
    </xf>
    <xf numFmtId="0" fontId="7" fillId="0" borderId="2" xfId="49" applyFont="1" applyBorder="1" applyAlignment="1">
      <alignment horizontal="right" vertical="center"/>
    </xf>
    <xf numFmtId="0" fontId="8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144780</xdr:colOff>
      <xdr:row>0</xdr:row>
      <xdr:rowOff>76200</xdr:rowOff>
    </xdr:from>
    <xdr:to>
      <xdr:col>1</xdr:col>
      <xdr:colOff>464820</xdr:colOff>
      <xdr:row>1</xdr:row>
      <xdr:rowOff>243840</xdr:rowOff>
    </xdr:to>
    <xdr:sp>
      <xdr:nvSpPr>
        <xdr:cNvPr id="2" name="文本框 1"/>
        <xdr:cNvSpPr txBox="1"/>
      </xdr:nvSpPr>
      <xdr:spPr>
        <a:xfrm>
          <a:off x="144780" y="76200"/>
          <a:ext cx="92964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="1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附件</a:t>
          </a:r>
          <a:r>
            <a:rPr lang="en-US" altLang="zh-CN" sz="1100" b="1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en-US" altLang="zh-CN" sz="1100" b="1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68580</xdr:colOff>
      <xdr:row>0</xdr:row>
      <xdr:rowOff>121920</xdr:rowOff>
    </xdr:from>
    <xdr:to>
      <xdr:col>1</xdr:col>
      <xdr:colOff>464820</xdr:colOff>
      <xdr:row>0</xdr:row>
      <xdr:rowOff>350520</xdr:rowOff>
    </xdr:to>
    <xdr:sp>
      <xdr:nvSpPr>
        <xdr:cNvPr id="2" name="文本框 1"/>
        <xdr:cNvSpPr txBox="1"/>
      </xdr:nvSpPr>
      <xdr:spPr>
        <a:xfrm>
          <a:off x="68580" y="121920"/>
          <a:ext cx="75184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 b="1">
              <a:latin typeface="+mn-ea"/>
              <a:cs typeface="+mn-ea"/>
            </a:rPr>
            <a:t>附件</a:t>
          </a:r>
          <a:r>
            <a:rPr lang="en-US" altLang="zh-CN" sz="1100" b="1">
              <a:latin typeface="+mn-ea"/>
              <a:cs typeface="+mn-ea"/>
            </a:rPr>
            <a:t>2</a:t>
          </a:r>
          <a:endParaRPr lang="en-US" altLang="zh-CN" sz="1100" b="1">
            <a:latin typeface="+mn-ea"/>
            <a:cs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workbookViewId="0">
      <selection activeCell="B4" sqref="B4:B5"/>
    </sheetView>
  </sheetViews>
  <sheetFormatPr defaultColWidth="8.88888888888889" defaultRowHeight="14.4" outlineLevelRow="5" outlineLevelCol="6"/>
  <cols>
    <col min="2" max="2" width="30.2777777777778" customWidth="1"/>
    <col min="3" max="3" width="17.7407407407407" customWidth="1"/>
    <col min="4" max="5" width="16.1111111111111" customWidth="1"/>
    <col min="6" max="6" width="20.5648148148148" customWidth="1"/>
    <col min="7" max="7" width="20.5555555555556" customWidth="1"/>
  </cols>
  <sheetData>
    <row r="2" ht="40" customHeight="1" spans="1:7">
      <c r="A2" s="21" t="s">
        <v>0</v>
      </c>
      <c r="B2" s="21"/>
      <c r="C2" s="21"/>
      <c r="D2" s="21"/>
      <c r="E2" s="21"/>
      <c r="F2" s="21"/>
      <c r="G2" s="21"/>
    </row>
    <row r="3" ht="28" customHeight="1" spans="1:7">
      <c r="A3" s="22" t="s">
        <v>1</v>
      </c>
      <c r="B3" s="22"/>
      <c r="C3" s="22"/>
      <c r="D3" s="22"/>
      <c r="E3" s="22"/>
      <c r="F3" s="22"/>
      <c r="G3" s="22"/>
    </row>
    <row r="4" spans="1:7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ht="37" customHeight="1" spans="1:7">
      <c r="A5" s="23"/>
      <c r="B5" s="23"/>
      <c r="C5" s="23"/>
      <c r="D5" s="23"/>
      <c r="E5" s="23"/>
      <c r="F5" s="23"/>
      <c r="G5" s="23"/>
    </row>
    <row r="6" ht="72" customHeight="1" spans="1:7">
      <c r="A6" s="24">
        <v>1</v>
      </c>
      <c r="B6" s="24" t="s">
        <v>9</v>
      </c>
      <c r="C6" s="24" t="s">
        <v>10</v>
      </c>
      <c r="D6" s="24">
        <v>2022.08</v>
      </c>
      <c r="E6" s="24">
        <v>100</v>
      </c>
      <c r="F6" s="24">
        <f>5000/10000</f>
        <v>0.5</v>
      </c>
      <c r="G6" s="24">
        <f>E6*F6</f>
        <v>50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:O1"/>
    </sheetView>
  </sheetViews>
  <sheetFormatPr defaultColWidth="9.81481481481481" defaultRowHeight="31" customHeight="1" outlineLevelRow="5"/>
  <cols>
    <col min="1" max="1" width="5.18518518518519" style="1" customWidth="1"/>
    <col min="2" max="2" width="28.5462962962963" style="3" customWidth="1"/>
    <col min="3" max="3" width="7.23148148148148" style="3" customWidth="1"/>
    <col min="4" max="4" width="6.81481481481481" style="4" customWidth="1"/>
    <col min="5" max="5" width="6.81481481481481" style="1" customWidth="1"/>
    <col min="6" max="6" width="7.90740740740741" style="4" customWidth="1"/>
    <col min="7" max="7" width="6.90740740740741" style="4" customWidth="1"/>
    <col min="8" max="8" width="7.4537037037037" style="1" customWidth="1"/>
    <col min="9" max="9" width="8.4537037037037" style="4" customWidth="1"/>
    <col min="10" max="10" width="7" style="4" customWidth="1"/>
    <col min="11" max="11" width="7" style="1" customWidth="1"/>
    <col min="12" max="12" width="8.09259259259259" style="4" customWidth="1"/>
    <col min="13" max="13" width="6.90740740740741" style="4" customWidth="1"/>
    <col min="14" max="14" width="8.63888888888889" style="4" customWidth="1"/>
    <col min="15" max="15" width="9.18518518518519" style="1" customWidth="1"/>
    <col min="16" max="16384" width="9.81481481481481" style="1"/>
  </cols>
  <sheetData>
    <row r="1" s="1" customFormat="1" ht="50" customHeight="1" spans="1:1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"/>
    </row>
    <row r="3" s="1" customFormat="1" ht="37" customHeight="1" spans="1:15">
      <c r="A3" s="7" t="s">
        <v>2</v>
      </c>
      <c r="B3" s="7" t="s">
        <v>3</v>
      </c>
      <c r="C3" s="7" t="s">
        <v>12</v>
      </c>
      <c r="D3" s="7" t="s">
        <v>13</v>
      </c>
      <c r="E3" s="7"/>
      <c r="F3" s="7"/>
      <c r="G3" s="7" t="s">
        <v>14</v>
      </c>
      <c r="H3" s="7"/>
      <c r="I3" s="7"/>
      <c r="J3" s="7" t="s">
        <v>15</v>
      </c>
      <c r="K3" s="7"/>
      <c r="L3" s="7"/>
      <c r="M3" s="9" t="s">
        <v>16</v>
      </c>
      <c r="N3" s="9" t="s">
        <v>17</v>
      </c>
      <c r="O3" s="9" t="s">
        <v>18</v>
      </c>
    </row>
    <row r="4" s="1" customFormat="1" ht="39" customHeight="1" spans="1:15">
      <c r="A4" s="7"/>
      <c r="B4" s="7"/>
      <c r="C4" s="7"/>
      <c r="D4" s="8" t="s">
        <v>19</v>
      </c>
      <c r="E4" s="7" t="s">
        <v>20</v>
      </c>
      <c r="F4" s="9" t="s">
        <v>17</v>
      </c>
      <c r="G4" s="9" t="s">
        <v>19</v>
      </c>
      <c r="H4" s="7" t="s">
        <v>20</v>
      </c>
      <c r="I4" s="9" t="s">
        <v>17</v>
      </c>
      <c r="J4" s="9" t="s">
        <v>19</v>
      </c>
      <c r="K4" s="7" t="s">
        <v>20</v>
      </c>
      <c r="L4" s="9" t="s">
        <v>17</v>
      </c>
      <c r="M4" s="9"/>
      <c r="N4" s="16"/>
      <c r="O4" s="16"/>
    </row>
    <row r="5" s="2" customFormat="1" ht="51" customHeight="1" spans="1:15">
      <c r="A5" s="10">
        <v>1</v>
      </c>
      <c r="B5" s="11" t="s">
        <v>9</v>
      </c>
      <c r="C5" s="10" t="s">
        <v>21</v>
      </c>
      <c r="D5" s="12">
        <v>148</v>
      </c>
      <c r="E5" s="13">
        <f>80/10000</f>
        <v>0.008</v>
      </c>
      <c r="F5" s="14">
        <f>D5*E5</f>
        <v>1.184</v>
      </c>
      <c r="G5" s="12">
        <v>315</v>
      </c>
      <c r="H5" s="13">
        <f>50/10000</f>
        <v>0.005</v>
      </c>
      <c r="I5" s="14">
        <f>G5*H5</f>
        <v>1.575</v>
      </c>
      <c r="J5" s="12">
        <v>160</v>
      </c>
      <c r="K5" s="13">
        <f>20/10000</f>
        <v>0.002</v>
      </c>
      <c r="L5" s="14">
        <f>J5*K5</f>
        <v>0.32</v>
      </c>
      <c r="M5" s="17">
        <f>D5+G5+J5</f>
        <v>623</v>
      </c>
      <c r="N5" s="14">
        <f>F5+I5+L5</f>
        <v>3.079</v>
      </c>
      <c r="O5" s="18">
        <f>N5/2</f>
        <v>1.5395</v>
      </c>
    </row>
    <row r="6" s="2" customFormat="1" customHeight="1" spans="1:15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9">
        <f>SUM(N5:N5)</f>
        <v>3.079</v>
      </c>
      <c r="O6" s="20">
        <f>N6/2</f>
        <v>1.5395</v>
      </c>
    </row>
  </sheetData>
  <mergeCells count="12">
    <mergeCell ref="A1:O1"/>
    <mergeCell ref="A2:O2"/>
    <mergeCell ref="D3:F3"/>
    <mergeCell ref="G3:I3"/>
    <mergeCell ref="J3:L3"/>
    <mergeCell ref="A6:M6"/>
    <mergeCell ref="A3:A4"/>
    <mergeCell ref="B3:B4"/>
    <mergeCell ref="C3:C4"/>
    <mergeCell ref="M3:M4"/>
    <mergeCell ref="N3:N4"/>
    <mergeCell ref="O3:O4"/>
  </mergeCells>
  <pageMargins left="0.75" right="0.668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建设补助 </vt:lpstr>
      <vt:lpstr>运营补助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2023-03-01T01:12:00Z</dcterms:created>
  <dcterms:modified xsi:type="dcterms:W3CDTF">2023-03-27T03:15:13Z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EC45F6767A3F44E1B47A8000EE07933B</vt:lpwstr>
  </property>
  <property fmtid="{D5CDD505-2E9C-101B-9397-08002B2CF9AE}" pid="3" name="KSOProductBuildVer">
    <vt:lpwstr>2052-11.1.0.12980</vt:lpwstr>
  </property>
</Properties>
</file>